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65" windowWidth="15600" windowHeight="9855" activeTab="4"/>
  </bookViews>
  <sheets>
    <sheet name="FIANO1" sheetId="1" r:id="rId1"/>
    <sheet name="ROBASSOMERO1" sheetId="2" r:id="rId2"/>
    <sheet name="LACASSA" sheetId="3" r:id="rId3"/>
    <sheet name="VALLO" sheetId="4" r:id="rId4"/>
    <sheet name="VARISELLA" sheetId="5" r:id="rId5"/>
  </sheets>
  <definedNames>
    <definedName name="_xlnm.Print_Area" localSheetId="3">'VALLO'!$A$1:$M$16</definedName>
  </definedNames>
  <calcPr fullCalcOnLoad="1"/>
</workbook>
</file>

<file path=xl/sharedStrings.xml><?xml version="1.0" encoding="utf-8"?>
<sst xmlns="http://schemas.openxmlformats.org/spreadsheetml/2006/main" count="213" uniqueCount="103">
  <si>
    <t>1A</t>
  </si>
  <si>
    <t>TEMPO</t>
  </si>
  <si>
    <t>BIANCO</t>
  </si>
  <si>
    <t>TULIPANO</t>
  </si>
  <si>
    <t>2A</t>
  </si>
  <si>
    <t>3A</t>
  </si>
  <si>
    <t>4A</t>
  </si>
  <si>
    <t>FERRARIS</t>
  </si>
  <si>
    <t>GRAVANO</t>
  </si>
  <si>
    <t>5A</t>
  </si>
  <si>
    <t>MORINO</t>
  </si>
  <si>
    <t>FRUA</t>
  </si>
  <si>
    <t>FIANO</t>
  </si>
  <si>
    <t>IRC</t>
  </si>
  <si>
    <t>L2</t>
  </si>
  <si>
    <t>MURARO</t>
  </si>
  <si>
    <t>BALMA</t>
  </si>
  <si>
    <t>VACCOTTO</t>
  </si>
  <si>
    <t>CAUDERA</t>
  </si>
  <si>
    <t>GENTA</t>
  </si>
  <si>
    <t>BRUNA</t>
  </si>
  <si>
    <t>GARZELLO</t>
  </si>
  <si>
    <t>MASTROCOLA</t>
  </si>
  <si>
    <t>ARZENTON</t>
  </si>
  <si>
    <t>CUOZZO</t>
  </si>
  <si>
    <t>BUSSONE R.</t>
  </si>
  <si>
    <t>VARISELLA</t>
  </si>
  <si>
    <t>GRAZIO</t>
  </si>
  <si>
    <t>AIRAUDI</t>
  </si>
  <si>
    <t>BONAVERO</t>
  </si>
  <si>
    <t xml:space="preserve">SANFILIPPO </t>
  </si>
  <si>
    <t>SANFILIPPO</t>
  </si>
  <si>
    <t>VALLO</t>
  </si>
  <si>
    <t>BUSSONE C.</t>
  </si>
  <si>
    <t>DEMATTEIS</t>
  </si>
  <si>
    <t>COPERTURA ORE STANDARD</t>
  </si>
  <si>
    <t>ORE RESIDUE/COPERTURE NECESS.</t>
  </si>
  <si>
    <t>RECUPERO DA MENSA</t>
  </si>
  <si>
    <t>totale ore per classe</t>
  </si>
  <si>
    <t>ore effettivam.residue/necessarie</t>
  </si>
  <si>
    <t xml:space="preserve">CALBINI </t>
  </si>
  <si>
    <t>5 classi</t>
  </si>
  <si>
    <t>AA</t>
  </si>
  <si>
    <t>LUISI</t>
  </si>
  <si>
    <t xml:space="preserve">DEPAOLI </t>
  </si>
  <si>
    <t>GARBELLOTTO</t>
  </si>
  <si>
    <t xml:space="preserve">GARRA </t>
  </si>
  <si>
    <t>ore effettivam.residue</t>
  </si>
  <si>
    <t>30 h</t>
  </si>
  <si>
    <t>necessarie su 50</t>
  </si>
  <si>
    <t>ore specialista inglese</t>
  </si>
  <si>
    <t>MENSA 3 DOCENTI X 10h</t>
  </si>
  <si>
    <t>ORE RESIDUE</t>
  </si>
  <si>
    <t>ore in più per classe</t>
  </si>
  <si>
    <t>AMORESE</t>
  </si>
  <si>
    <t>ACTIS DANA</t>
  </si>
  <si>
    <t>PIAZZA</t>
  </si>
  <si>
    <t>PORTINARO</t>
  </si>
  <si>
    <t>MASSA</t>
  </si>
  <si>
    <t>PERGA</t>
  </si>
  <si>
    <t>1 B</t>
  </si>
  <si>
    <t>4 B</t>
  </si>
  <si>
    <t>4B</t>
  </si>
  <si>
    <t xml:space="preserve">ore residue </t>
  </si>
  <si>
    <t xml:space="preserve">totale ore </t>
  </si>
  <si>
    <t xml:space="preserve">ore effettivam. </t>
  </si>
  <si>
    <t>mensa: 10h x 1 classi= 10 h</t>
  </si>
  <si>
    <t>ESPOSITO</t>
  </si>
  <si>
    <t>ROBASSOMERO1</t>
  </si>
  <si>
    <t>LA CASSA1</t>
  </si>
  <si>
    <t>PARISI</t>
  </si>
  <si>
    <t>MACCARIO</t>
  </si>
  <si>
    <t>5 B</t>
  </si>
  <si>
    <t>3 INTERNI DA SISTEMARE (COMITO-SANMARTINO-BRERO)</t>
  </si>
  <si>
    <t>4,5 POSTI SOSTEGNO IN O.F.</t>
  </si>
  <si>
    <t>PIAZZA: SOSTITUZIONE INTERNA</t>
  </si>
  <si>
    <t>2 B</t>
  </si>
  <si>
    <t>2 POSTI SOSTEGNO O.D. + 2 POSTI SOSTEGNO O.F.(TORTORA E PENSO)</t>
  </si>
  <si>
    <t>1 POSTO SOSTEGNO O.F.</t>
  </si>
  <si>
    <t>1 POSTO SOSTEGNO IN O.D.</t>
  </si>
  <si>
    <t>1/2 POSTO DISPONIBILE CON LA CASSA</t>
  </si>
  <si>
    <t>1/2 POSTO DISPONIBILE CON VALLO</t>
  </si>
  <si>
    <t>AMORESE + 2 ORE A DISPOSIZIONE</t>
  </si>
  <si>
    <t>L2 8 ORE 4 A VALLO E 4 A VARISELLA</t>
  </si>
  <si>
    <t>ALTERNATIVA: 4 ORE SANFILIPPO</t>
  </si>
  <si>
    <t>PAPURELLO</t>
  </si>
  <si>
    <t>2019-2020</t>
  </si>
  <si>
    <t>CIURA</t>
  </si>
  <si>
    <t>SANMARTINO</t>
  </si>
  <si>
    <t>1 POST0 DISPONIBILE</t>
  </si>
  <si>
    <t xml:space="preserve">BERGAGNA </t>
  </si>
  <si>
    <t>BERGAGNA</t>
  </si>
  <si>
    <t>TESSIORE</t>
  </si>
  <si>
    <t>BRERO</t>
  </si>
  <si>
    <t>COMITO</t>
  </si>
  <si>
    <t>IAMPALIA</t>
  </si>
  <si>
    <t>QUATTRINI</t>
  </si>
  <si>
    <r>
      <t xml:space="preserve">1 POSTO DISPONIBILE </t>
    </r>
    <r>
      <rPr>
        <b/>
        <sz val="11"/>
        <color indexed="17"/>
        <rFont val="Calibri"/>
        <family val="2"/>
      </rPr>
      <t>L2</t>
    </r>
    <r>
      <rPr>
        <b/>
        <sz val="11"/>
        <rFont val="Calibri"/>
        <family val="2"/>
      </rPr>
      <t xml:space="preserve"> TUTTO SU ROBASSOMERO </t>
    </r>
  </si>
  <si>
    <t>DI PIETRO</t>
  </si>
  <si>
    <t>CIERVO</t>
  </si>
  <si>
    <t>SCIORTINO</t>
  </si>
  <si>
    <t>PEINETTI</t>
  </si>
  <si>
    <t xml:space="preserve">ALTERNATIVA: 4 ORE L2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</si>
</sst>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 vertical="top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1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15" xfId="0" applyFont="1" applyFill="1" applyBorder="1" applyAlignment="1">
      <alignment wrapText="1"/>
    </xf>
    <xf numFmtId="0" fontId="44" fillId="0" borderId="0" xfId="0" applyFont="1" applyFill="1" applyAlignment="1">
      <alignment wrapText="1"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4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/>
    </xf>
    <xf numFmtId="0" fontId="2" fillId="0" borderId="15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 wrapText="1"/>
    </xf>
    <xf numFmtId="0" fontId="41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4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3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G14" sqref="G14"/>
    </sheetView>
  </sheetViews>
  <sheetFormatPr defaultColWidth="9.140625" defaultRowHeight="15"/>
  <cols>
    <col min="2" max="2" width="12.140625" style="0" customWidth="1"/>
    <col min="4" max="4" width="14.140625" style="0" customWidth="1"/>
    <col min="6" max="6" width="12.00390625" style="0" customWidth="1"/>
    <col min="11" max="11" width="12.7109375" style="0" customWidth="1"/>
  </cols>
  <sheetData>
    <row r="1" spans="1:16" ht="15">
      <c r="A1" s="65"/>
      <c r="B1" s="65" t="s">
        <v>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45">
      <c r="A2" s="13" t="s">
        <v>12</v>
      </c>
      <c r="B2" s="68"/>
      <c r="C2" s="68"/>
      <c r="D2" s="68"/>
      <c r="E2" s="68"/>
      <c r="F2" s="68"/>
      <c r="G2" s="13"/>
      <c r="H2" s="32"/>
      <c r="I2" s="13" t="s">
        <v>13</v>
      </c>
      <c r="J2" s="13"/>
      <c r="K2" s="13" t="s">
        <v>14</v>
      </c>
      <c r="L2" s="13"/>
      <c r="M2" s="13"/>
      <c r="N2" s="13" t="s">
        <v>42</v>
      </c>
      <c r="O2" s="20" t="s">
        <v>38</v>
      </c>
      <c r="P2" s="13" t="s">
        <v>53</v>
      </c>
    </row>
    <row r="3" spans="1:16" ht="15">
      <c r="A3" s="13" t="s">
        <v>0</v>
      </c>
      <c r="B3" s="13" t="s">
        <v>56</v>
      </c>
      <c r="C3" s="32">
        <v>22</v>
      </c>
      <c r="D3" s="13" t="s">
        <v>90</v>
      </c>
      <c r="E3" s="32">
        <v>21</v>
      </c>
      <c r="F3" s="32"/>
      <c r="G3" s="13"/>
      <c r="H3" s="32"/>
      <c r="I3" s="13" t="s">
        <v>2</v>
      </c>
      <c r="J3" s="32">
        <v>2</v>
      </c>
      <c r="K3" s="32" t="s">
        <v>87</v>
      </c>
      <c r="L3" s="13">
        <v>1</v>
      </c>
      <c r="M3" s="13"/>
      <c r="N3" s="13"/>
      <c r="O3" s="20">
        <f aca="true" t="shared" si="0" ref="O3:O10">SUM(C3+E3+G3+H3+J3+L3+N3)</f>
        <v>46</v>
      </c>
      <c r="P3" s="13">
        <v>6</v>
      </c>
    </row>
    <row r="4" spans="1:16" ht="15">
      <c r="A4" s="13" t="s">
        <v>60</v>
      </c>
      <c r="B4" s="32" t="s">
        <v>87</v>
      </c>
      <c r="C4" s="32">
        <v>20</v>
      </c>
      <c r="D4" s="32" t="s">
        <v>88</v>
      </c>
      <c r="E4" s="32">
        <v>22</v>
      </c>
      <c r="F4" s="13" t="s">
        <v>91</v>
      </c>
      <c r="G4" s="13">
        <v>1</v>
      </c>
      <c r="H4" s="32"/>
      <c r="I4" s="13" t="s">
        <v>2</v>
      </c>
      <c r="J4" s="32">
        <v>2</v>
      </c>
      <c r="K4" s="32" t="s">
        <v>87</v>
      </c>
      <c r="L4" s="13">
        <v>1</v>
      </c>
      <c r="M4" s="13"/>
      <c r="N4" s="13"/>
      <c r="O4" s="20">
        <f t="shared" si="0"/>
        <v>46</v>
      </c>
      <c r="P4" s="13">
        <v>6</v>
      </c>
    </row>
    <row r="5" spans="1:16" ht="15">
      <c r="A5" s="13" t="s">
        <v>4</v>
      </c>
      <c r="B5" s="32" t="s">
        <v>92</v>
      </c>
      <c r="C5" s="32">
        <v>22</v>
      </c>
      <c r="D5" s="32" t="s">
        <v>101</v>
      </c>
      <c r="E5" s="32">
        <v>20</v>
      </c>
      <c r="F5" s="32"/>
      <c r="G5" s="13"/>
      <c r="H5" s="32"/>
      <c r="I5" s="13" t="s">
        <v>2</v>
      </c>
      <c r="J5" s="32">
        <v>2</v>
      </c>
      <c r="K5" s="32" t="s">
        <v>101</v>
      </c>
      <c r="L5" s="13">
        <v>2</v>
      </c>
      <c r="M5" s="13"/>
      <c r="N5" s="13"/>
      <c r="O5" s="20">
        <f t="shared" si="0"/>
        <v>46</v>
      </c>
      <c r="P5" s="13">
        <v>6</v>
      </c>
    </row>
    <row r="6" spans="1:17" ht="15">
      <c r="A6" s="13" t="s">
        <v>5</v>
      </c>
      <c r="B6" s="13" t="s">
        <v>8</v>
      </c>
      <c r="C6" s="13">
        <v>19</v>
      </c>
      <c r="D6" s="13" t="s">
        <v>7</v>
      </c>
      <c r="E6" s="13">
        <v>22</v>
      </c>
      <c r="F6" s="66"/>
      <c r="G6" s="13"/>
      <c r="H6" s="13"/>
      <c r="I6" s="13" t="s">
        <v>2</v>
      </c>
      <c r="J6" s="13">
        <v>2</v>
      </c>
      <c r="K6" s="13" t="s">
        <v>8</v>
      </c>
      <c r="L6" s="13">
        <v>3</v>
      </c>
      <c r="M6" s="13"/>
      <c r="N6" s="13"/>
      <c r="O6" s="20">
        <f t="shared" si="0"/>
        <v>46</v>
      </c>
      <c r="P6" s="20">
        <f>O6-40</f>
        <v>6</v>
      </c>
      <c r="Q6" s="3"/>
    </row>
    <row r="7" spans="1:16" ht="15">
      <c r="A7" s="13" t="s">
        <v>6</v>
      </c>
      <c r="B7" s="13" t="s">
        <v>10</v>
      </c>
      <c r="C7" s="13">
        <v>22</v>
      </c>
      <c r="D7" s="13" t="s">
        <v>55</v>
      </c>
      <c r="E7" s="13">
        <v>19</v>
      </c>
      <c r="F7" s="13"/>
      <c r="G7" s="13"/>
      <c r="H7" s="13"/>
      <c r="I7" s="13" t="s">
        <v>2</v>
      </c>
      <c r="J7" s="13">
        <v>2</v>
      </c>
      <c r="K7" s="13" t="s">
        <v>55</v>
      </c>
      <c r="L7" s="13">
        <v>3</v>
      </c>
      <c r="M7" s="13"/>
      <c r="N7" s="13"/>
      <c r="O7" s="20">
        <f t="shared" si="0"/>
        <v>46</v>
      </c>
      <c r="P7" s="20">
        <f>O7-40</f>
        <v>6</v>
      </c>
    </row>
    <row r="8" spans="1:16" ht="15">
      <c r="A8" s="13" t="s">
        <v>61</v>
      </c>
      <c r="B8" s="13" t="s">
        <v>11</v>
      </c>
      <c r="C8" s="13">
        <v>22</v>
      </c>
      <c r="D8" s="13" t="s">
        <v>93</v>
      </c>
      <c r="E8" s="13">
        <v>19</v>
      </c>
      <c r="F8" s="32"/>
      <c r="G8" s="13"/>
      <c r="H8" s="13"/>
      <c r="I8" s="13" t="s">
        <v>2</v>
      </c>
      <c r="J8" s="13">
        <v>2</v>
      </c>
      <c r="K8" s="13" t="s">
        <v>93</v>
      </c>
      <c r="L8" s="13">
        <v>3</v>
      </c>
      <c r="M8" s="13"/>
      <c r="N8" s="13"/>
      <c r="O8" s="20">
        <f t="shared" si="0"/>
        <v>46</v>
      </c>
      <c r="P8" s="20">
        <f>O8-40</f>
        <v>6</v>
      </c>
    </row>
    <row r="9" spans="1:16" ht="15">
      <c r="A9" s="13" t="s">
        <v>9</v>
      </c>
      <c r="B9" s="13" t="s">
        <v>85</v>
      </c>
      <c r="C9" s="13">
        <v>19</v>
      </c>
      <c r="D9" s="13" t="s">
        <v>1</v>
      </c>
      <c r="E9" s="13">
        <v>11</v>
      </c>
      <c r="F9" s="64" t="s">
        <v>94</v>
      </c>
      <c r="G9" s="64">
        <v>11</v>
      </c>
      <c r="H9" s="66"/>
      <c r="I9" s="13" t="s">
        <v>2</v>
      </c>
      <c r="J9" s="13">
        <v>2</v>
      </c>
      <c r="K9" s="13" t="s">
        <v>85</v>
      </c>
      <c r="L9" s="13">
        <v>3</v>
      </c>
      <c r="M9" s="66"/>
      <c r="N9" s="66"/>
      <c r="O9" s="20">
        <f t="shared" si="0"/>
        <v>46</v>
      </c>
      <c r="P9" s="64">
        <v>6</v>
      </c>
    </row>
    <row r="10" spans="1:16" ht="15">
      <c r="A10" s="67" t="s">
        <v>72</v>
      </c>
      <c r="B10" s="13" t="s">
        <v>3</v>
      </c>
      <c r="C10" s="13">
        <v>19</v>
      </c>
      <c r="D10" s="13" t="s">
        <v>1</v>
      </c>
      <c r="E10" s="13">
        <v>11</v>
      </c>
      <c r="F10" s="64" t="s">
        <v>94</v>
      </c>
      <c r="G10" s="64">
        <v>11</v>
      </c>
      <c r="H10" s="13"/>
      <c r="I10" s="13" t="s">
        <v>2</v>
      </c>
      <c r="J10" s="13">
        <v>2</v>
      </c>
      <c r="K10" s="13" t="s">
        <v>3</v>
      </c>
      <c r="L10" s="13">
        <v>3</v>
      </c>
      <c r="M10" s="13"/>
      <c r="N10" s="13"/>
      <c r="O10" s="20">
        <f t="shared" si="0"/>
        <v>46</v>
      </c>
      <c r="P10" s="20">
        <f>O10-40</f>
        <v>6</v>
      </c>
    </row>
    <row r="11" spans="1:16" ht="15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20">
        <f>SUM(O3:O10)</f>
        <v>368</v>
      </c>
      <c r="P11" s="33">
        <f>SUM(P3:P10)</f>
        <v>48</v>
      </c>
    </row>
    <row r="12" spans="1:16" ht="1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5">
      <c r="A13" s="69" t="s">
        <v>73</v>
      </c>
      <c r="B13" s="69"/>
      <c r="C13" s="69"/>
      <c r="D13" s="69"/>
      <c r="E13" s="69"/>
      <c r="F13" s="69"/>
      <c r="G13" s="34"/>
      <c r="H13" s="34"/>
      <c r="I13" s="34"/>
      <c r="J13" s="34"/>
      <c r="K13" s="34"/>
      <c r="L13" s="34"/>
      <c r="M13" s="34"/>
      <c r="N13" s="34"/>
      <c r="O13" s="20">
        <f>+O11</f>
        <v>368</v>
      </c>
      <c r="P13" s="34"/>
    </row>
    <row r="14" spans="1:16" ht="60">
      <c r="A14" s="70" t="s">
        <v>89</v>
      </c>
      <c r="B14" s="71"/>
      <c r="C14" s="71"/>
      <c r="D14" s="71"/>
      <c r="E14" s="71"/>
      <c r="F14" s="71"/>
      <c r="G14" s="34"/>
      <c r="H14" s="34"/>
      <c r="I14" s="34"/>
      <c r="J14" s="20" t="s">
        <v>35</v>
      </c>
      <c r="K14" s="20"/>
      <c r="L14" s="20"/>
      <c r="M14" s="20"/>
      <c r="N14" s="35"/>
      <c r="O14" s="20">
        <f>40*8</f>
        <v>320</v>
      </c>
      <c r="P14" s="34"/>
    </row>
    <row r="15" spans="1:16" ht="30">
      <c r="A15" s="69" t="s">
        <v>74</v>
      </c>
      <c r="B15" s="69"/>
      <c r="C15" s="69"/>
      <c r="D15" s="69"/>
      <c r="E15" s="69"/>
      <c r="F15" s="69"/>
      <c r="G15" s="34"/>
      <c r="H15" s="34"/>
      <c r="I15" s="34"/>
      <c r="J15" s="20" t="s">
        <v>52</v>
      </c>
      <c r="K15" s="20"/>
      <c r="L15" s="20"/>
      <c r="M15" s="20"/>
      <c r="N15" s="35"/>
      <c r="O15" s="20">
        <f>O13-O14</f>
        <v>48</v>
      </c>
      <c r="P15" s="34"/>
    </row>
    <row r="16" spans="1:16" ht="45">
      <c r="A16" s="69" t="s">
        <v>75</v>
      </c>
      <c r="B16" s="69"/>
      <c r="C16" s="69"/>
      <c r="D16" s="69"/>
      <c r="E16" s="69"/>
      <c r="F16" s="69"/>
      <c r="G16" s="34"/>
      <c r="H16" s="34"/>
      <c r="I16" s="34"/>
      <c r="J16" s="20" t="s">
        <v>37</v>
      </c>
      <c r="K16" s="20"/>
      <c r="L16" s="20"/>
      <c r="M16" s="20"/>
      <c r="N16" s="35"/>
      <c r="O16" s="20"/>
      <c r="P16" s="34"/>
    </row>
    <row r="17" spans="1:16" ht="15">
      <c r="A17" s="34"/>
      <c r="B17" s="34"/>
      <c r="C17" s="34"/>
      <c r="D17" s="34"/>
      <c r="E17" s="34"/>
      <c r="F17" s="26"/>
      <c r="G17" s="36"/>
      <c r="H17" s="36"/>
      <c r="I17" s="34"/>
      <c r="J17" s="20"/>
      <c r="K17" s="20"/>
      <c r="L17" s="20"/>
      <c r="M17" s="20"/>
      <c r="N17" s="35"/>
      <c r="O17" s="37"/>
      <c r="P17" s="34"/>
    </row>
    <row r="18" spans="1:16" ht="75">
      <c r="A18" s="34"/>
      <c r="B18" s="34"/>
      <c r="C18" s="34"/>
      <c r="D18" s="34"/>
      <c r="E18" s="34"/>
      <c r="F18" s="38"/>
      <c r="G18" s="36"/>
      <c r="H18" s="36"/>
      <c r="I18" s="34"/>
      <c r="J18" s="20" t="s">
        <v>39</v>
      </c>
      <c r="K18" s="20"/>
      <c r="L18" s="20"/>
      <c r="M18" s="20"/>
      <c r="N18" s="35"/>
      <c r="O18" s="20">
        <f>SUM(O15:O17)</f>
        <v>48</v>
      </c>
      <c r="P18" s="34"/>
    </row>
    <row r="19" spans="1:16" ht="15">
      <c r="A19" s="34"/>
      <c r="B19" s="39"/>
      <c r="C19" s="39"/>
      <c r="D19" s="39"/>
      <c r="E19" s="39"/>
      <c r="F19" s="39"/>
      <c r="G19" s="39"/>
      <c r="H19" s="39"/>
      <c r="I19" s="39"/>
      <c r="J19" s="40"/>
      <c r="K19" s="39"/>
      <c r="L19" s="39"/>
      <c r="M19" s="39"/>
      <c r="N19" s="39"/>
      <c r="O19" s="39"/>
      <c r="P19" s="39"/>
    </row>
    <row r="20" ht="15">
      <c r="B20" s="24"/>
    </row>
  </sheetData>
  <sheetProtection/>
  <mergeCells count="5">
    <mergeCell ref="B2:F2"/>
    <mergeCell ref="A13:F13"/>
    <mergeCell ref="A14:F14"/>
    <mergeCell ref="A15:F15"/>
    <mergeCell ref="A16:F16"/>
  </mergeCells>
  <printOptions gridLines="1" horizontalCentered="1"/>
  <pageMargins left="0" right="0" top="0" bottom="0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G8" sqref="G8"/>
    </sheetView>
  </sheetViews>
  <sheetFormatPr defaultColWidth="9.140625" defaultRowHeight="15"/>
  <cols>
    <col min="2" max="2" width="13.57421875" style="0" customWidth="1"/>
    <col min="4" max="4" width="12.140625" style="0" customWidth="1"/>
    <col min="6" max="6" width="11.7109375" style="0" customWidth="1"/>
    <col min="7" max="7" width="9.00390625" style="0" customWidth="1"/>
    <col min="8" max="8" width="13.28125" style="0" customWidth="1"/>
    <col min="10" max="10" width="10.8515625" style="0" customWidth="1"/>
  </cols>
  <sheetData>
    <row r="1" spans="1:16" ht="37.5">
      <c r="A1" s="51"/>
      <c r="B1" s="52" t="s">
        <v>86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45">
      <c r="A2" s="72" t="s">
        <v>68</v>
      </c>
      <c r="B2" s="73"/>
      <c r="C2" s="74"/>
      <c r="D2" s="75"/>
      <c r="E2" s="75"/>
      <c r="F2" s="75"/>
      <c r="G2" s="73"/>
      <c r="H2" s="13" t="s">
        <v>13</v>
      </c>
      <c r="I2" s="13"/>
      <c r="J2" s="13" t="s">
        <v>14</v>
      </c>
      <c r="K2" s="13"/>
      <c r="L2" s="13"/>
      <c r="M2" s="13" t="s">
        <v>42</v>
      </c>
      <c r="N2" s="32" t="s">
        <v>38</v>
      </c>
      <c r="O2" s="13" t="s">
        <v>53</v>
      </c>
      <c r="P2" s="51"/>
    </row>
    <row r="3" spans="1:16" ht="15">
      <c r="A3" s="58" t="s">
        <v>0</v>
      </c>
      <c r="B3" s="13" t="s">
        <v>16</v>
      </c>
      <c r="C3" s="13">
        <v>22</v>
      </c>
      <c r="D3" s="13" t="s">
        <v>17</v>
      </c>
      <c r="E3" s="13">
        <v>20</v>
      </c>
      <c r="F3" s="13"/>
      <c r="G3" s="13"/>
      <c r="H3" s="13" t="s">
        <v>17</v>
      </c>
      <c r="I3" s="13">
        <v>2</v>
      </c>
      <c r="J3" s="13" t="s">
        <v>95</v>
      </c>
      <c r="K3" s="13">
        <v>1</v>
      </c>
      <c r="L3" s="13"/>
      <c r="M3" s="13"/>
      <c r="N3" s="32">
        <f>SUM(C3+E3+G3+I8+K3+M3)</f>
        <v>45</v>
      </c>
      <c r="O3" s="32">
        <v>5</v>
      </c>
      <c r="P3" s="51"/>
    </row>
    <row r="4" spans="1:16" ht="15">
      <c r="A4" s="58" t="s">
        <v>4</v>
      </c>
      <c r="B4" s="13" t="s">
        <v>18</v>
      </c>
      <c r="C4" s="13">
        <v>20</v>
      </c>
      <c r="D4" s="13" t="s">
        <v>44</v>
      </c>
      <c r="E4" s="13">
        <v>20</v>
      </c>
      <c r="F4" s="59"/>
      <c r="G4" s="13"/>
      <c r="H4" s="24" t="s">
        <v>20</v>
      </c>
      <c r="I4" s="13">
        <v>2</v>
      </c>
      <c r="J4" s="13" t="s">
        <v>44</v>
      </c>
      <c r="K4" s="13">
        <v>2</v>
      </c>
      <c r="L4" s="13"/>
      <c r="M4" s="13"/>
      <c r="N4" s="32">
        <f>SUM(C4+E4+G4+I9+K4+M4)</f>
        <v>44</v>
      </c>
      <c r="O4" s="32">
        <f>N4-40</f>
        <v>4</v>
      </c>
      <c r="P4" s="51"/>
    </row>
    <row r="5" spans="1:16" ht="15">
      <c r="A5" s="57" t="s">
        <v>76</v>
      </c>
      <c r="B5" s="55" t="s">
        <v>71</v>
      </c>
      <c r="C5" s="32">
        <v>18</v>
      </c>
      <c r="D5" s="59" t="s">
        <v>58</v>
      </c>
      <c r="E5" s="13">
        <v>22</v>
      </c>
      <c r="F5" s="13"/>
      <c r="G5" s="13"/>
      <c r="H5" s="13" t="s">
        <v>2</v>
      </c>
      <c r="I5" s="13">
        <v>2</v>
      </c>
      <c r="J5" s="63" t="s">
        <v>71</v>
      </c>
      <c r="K5" s="13">
        <v>2</v>
      </c>
      <c r="L5" s="13"/>
      <c r="M5" s="13"/>
      <c r="N5" s="32">
        <f aca="true" t="shared" si="0" ref="N5:N10">SUM(C5+E5+G5+I5+K5+M5)</f>
        <v>44</v>
      </c>
      <c r="O5" s="32">
        <v>8</v>
      </c>
      <c r="P5" s="51"/>
    </row>
    <row r="6" spans="1:16" ht="15">
      <c r="A6" s="58" t="s">
        <v>5</v>
      </c>
      <c r="B6" s="13" t="s">
        <v>46</v>
      </c>
      <c r="C6" s="13">
        <v>19</v>
      </c>
      <c r="D6" s="13" t="s">
        <v>19</v>
      </c>
      <c r="E6" s="13">
        <v>20</v>
      </c>
      <c r="F6" s="63" t="s">
        <v>71</v>
      </c>
      <c r="G6" s="32">
        <v>2</v>
      </c>
      <c r="H6" s="13" t="s">
        <v>19</v>
      </c>
      <c r="I6" s="13">
        <v>2</v>
      </c>
      <c r="J6" s="13" t="s">
        <v>95</v>
      </c>
      <c r="K6" s="13">
        <v>3</v>
      </c>
      <c r="L6" s="13"/>
      <c r="M6" s="13"/>
      <c r="N6" s="32">
        <f t="shared" si="0"/>
        <v>46</v>
      </c>
      <c r="O6" s="32">
        <f>N6-40</f>
        <v>6</v>
      </c>
      <c r="P6" s="51"/>
    </row>
    <row r="7" spans="1:16" ht="15">
      <c r="A7" s="58" t="s">
        <v>6</v>
      </c>
      <c r="B7" s="13" t="s">
        <v>20</v>
      </c>
      <c r="C7" s="13">
        <v>18</v>
      </c>
      <c r="D7" s="13" t="s">
        <v>21</v>
      </c>
      <c r="E7" s="13">
        <v>20</v>
      </c>
      <c r="F7" s="13" t="s">
        <v>18</v>
      </c>
      <c r="G7" s="13">
        <v>2</v>
      </c>
      <c r="H7" s="13" t="s">
        <v>20</v>
      </c>
      <c r="I7" s="13">
        <v>2</v>
      </c>
      <c r="J7" s="13" t="s">
        <v>95</v>
      </c>
      <c r="K7" s="13">
        <v>3</v>
      </c>
      <c r="L7" s="13"/>
      <c r="M7" s="13"/>
      <c r="N7" s="32">
        <f t="shared" si="0"/>
        <v>45</v>
      </c>
      <c r="O7" s="32">
        <f>N7-40</f>
        <v>5</v>
      </c>
      <c r="P7" s="51"/>
    </row>
    <row r="8" spans="1:16" ht="30">
      <c r="A8" s="58" t="s">
        <v>62</v>
      </c>
      <c r="B8" s="32" t="s">
        <v>45</v>
      </c>
      <c r="C8" s="32">
        <v>22</v>
      </c>
      <c r="D8" s="13" t="s">
        <v>95</v>
      </c>
      <c r="E8" s="13">
        <v>12</v>
      </c>
      <c r="F8" s="13" t="s">
        <v>100</v>
      </c>
      <c r="G8" s="32">
        <v>5</v>
      </c>
      <c r="H8" s="13" t="s">
        <v>21</v>
      </c>
      <c r="I8" s="13">
        <v>2</v>
      </c>
      <c r="J8" s="13" t="s">
        <v>95</v>
      </c>
      <c r="K8" s="13">
        <v>3</v>
      </c>
      <c r="L8" s="13"/>
      <c r="M8" s="13"/>
      <c r="N8" s="32">
        <f t="shared" si="0"/>
        <v>44</v>
      </c>
      <c r="O8" s="32">
        <f>N8-40</f>
        <v>4</v>
      </c>
      <c r="P8" s="51"/>
    </row>
    <row r="9" spans="1:16" ht="15">
      <c r="A9" s="58" t="s">
        <v>9</v>
      </c>
      <c r="B9" s="13" t="s">
        <v>100</v>
      </c>
      <c r="C9" s="16">
        <v>17</v>
      </c>
      <c r="D9" s="13" t="s">
        <v>15</v>
      </c>
      <c r="E9" s="13">
        <v>22</v>
      </c>
      <c r="F9" s="13"/>
      <c r="G9" s="59"/>
      <c r="H9" s="13" t="s">
        <v>2</v>
      </c>
      <c r="I9" s="13">
        <v>2</v>
      </c>
      <c r="J9" s="13" t="s">
        <v>40</v>
      </c>
      <c r="K9" s="16">
        <v>3</v>
      </c>
      <c r="L9" s="60"/>
      <c r="M9" s="60"/>
      <c r="N9" s="32">
        <f t="shared" si="0"/>
        <v>44</v>
      </c>
      <c r="O9" s="32">
        <f>N9-40</f>
        <v>4</v>
      </c>
      <c r="P9" s="51"/>
    </row>
    <row r="10" spans="1:16" ht="15">
      <c r="A10" s="59" t="s">
        <v>72</v>
      </c>
      <c r="B10" s="13" t="s">
        <v>40</v>
      </c>
      <c r="C10" s="13">
        <v>16</v>
      </c>
      <c r="D10" s="13" t="s">
        <v>96</v>
      </c>
      <c r="E10" s="59">
        <v>22</v>
      </c>
      <c r="H10" s="13" t="s">
        <v>2</v>
      </c>
      <c r="I10" s="16">
        <v>2</v>
      </c>
      <c r="J10" s="13" t="s">
        <v>40</v>
      </c>
      <c r="K10" s="26">
        <v>3</v>
      </c>
      <c r="L10" s="60"/>
      <c r="M10" s="60"/>
      <c r="N10" s="32">
        <f t="shared" si="0"/>
        <v>43</v>
      </c>
      <c r="O10" s="32">
        <f>N10-40</f>
        <v>3</v>
      </c>
      <c r="P10" s="51"/>
    </row>
    <row r="11" spans="1:16" ht="1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41"/>
      <c r="L11" s="41"/>
      <c r="M11" s="41"/>
      <c r="N11" s="32"/>
      <c r="O11" s="44"/>
      <c r="P11" s="51"/>
    </row>
    <row r="12" spans="1:16" ht="15">
      <c r="A12" s="42"/>
      <c r="B12" s="53"/>
      <c r="C12" s="53"/>
      <c r="D12" s="53"/>
      <c r="E12" s="53"/>
      <c r="F12" s="53"/>
      <c r="G12" s="53"/>
      <c r="H12" s="53"/>
      <c r="I12" s="53"/>
      <c r="J12" s="53"/>
      <c r="K12" s="41"/>
      <c r="L12" s="53"/>
      <c r="M12" s="41"/>
      <c r="N12" s="44"/>
      <c r="O12" s="44"/>
      <c r="P12" s="51"/>
    </row>
    <row r="13" spans="1:16" ht="15">
      <c r="A13" s="76" t="s">
        <v>77</v>
      </c>
      <c r="B13" s="76"/>
      <c r="C13" s="76"/>
      <c r="D13" s="76"/>
      <c r="E13" s="76"/>
      <c r="F13" s="76"/>
      <c r="G13" s="51"/>
      <c r="H13" s="51"/>
      <c r="I13" s="51"/>
      <c r="J13" s="51"/>
      <c r="K13" s="51"/>
      <c r="L13" s="51"/>
      <c r="M13" s="51"/>
      <c r="N13" s="51"/>
      <c r="O13" s="44"/>
      <c r="P13" s="51"/>
    </row>
    <row r="14" spans="1:16" ht="15">
      <c r="A14" s="76"/>
      <c r="B14" s="76"/>
      <c r="C14" s="76"/>
      <c r="D14" s="76"/>
      <c r="E14" s="76"/>
      <c r="F14" s="76"/>
      <c r="G14" s="51"/>
      <c r="H14" s="51"/>
      <c r="I14" s="51"/>
      <c r="J14" s="51"/>
      <c r="K14" s="51"/>
      <c r="L14" s="51"/>
      <c r="M14" s="51"/>
      <c r="N14" s="44">
        <v>358</v>
      </c>
      <c r="O14" s="51"/>
      <c r="P14" s="51"/>
    </row>
    <row r="15" spans="1:16" ht="45">
      <c r="A15" s="69" t="s">
        <v>97</v>
      </c>
      <c r="B15" s="69"/>
      <c r="C15" s="69"/>
      <c r="D15" s="69"/>
      <c r="E15" s="69"/>
      <c r="F15" s="69"/>
      <c r="G15" s="51"/>
      <c r="H15" s="31" t="s">
        <v>35</v>
      </c>
      <c r="I15" s="54"/>
      <c r="J15" s="54"/>
      <c r="K15" s="43"/>
      <c r="L15" s="43"/>
      <c r="M15" s="43"/>
      <c r="N15" s="44">
        <f>40*8</f>
        <v>320</v>
      </c>
      <c r="O15" s="51"/>
      <c r="P15" s="51"/>
    </row>
    <row r="16" spans="1:16" ht="15" customHeight="1">
      <c r="A16" s="70" t="s">
        <v>89</v>
      </c>
      <c r="B16" s="71"/>
      <c r="C16" s="71"/>
      <c r="D16" s="71"/>
      <c r="E16" s="71"/>
      <c r="F16" s="71"/>
      <c r="G16" s="39"/>
      <c r="H16" s="45" t="s">
        <v>52</v>
      </c>
      <c r="I16" s="46"/>
      <c r="J16" s="46"/>
      <c r="K16" s="47"/>
      <c r="L16" s="47"/>
      <c r="M16" s="47"/>
      <c r="N16" s="12">
        <f>N14-N15</f>
        <v>38</v>
      </c>
      <c r="O16" s="39"/>
      <c r="P16" s="39"/>
    </row>
    <row r="17" spans="1:16" ht="30">
      <c r="A17" s="39"/>
      <c r="B17" s="39"/>
      <c r="C17" s="39"/>
      <c r="D17" s="39"/>
      <c r="E17" s="39"/>
      <c r="F17" s="39"/>
      <c r="G17" s="39"/>
      <c r="H17" s="45" t="s">
        <v>37</v>
      </c>
      <c r="I17" s="46"/>
      <c r="J17" s="46"/>
      <c r="K17" s="47"/>
      <c r="L17" s="47"/>
      <c r="M17" s="47"/>
      <c r="N17" s="12"/>
      <c r="O17" s="39"/>
      <c r="P17" s="39"/>
    </row>
    <row r="18" spans="1:16" ht="15">
      <c r="A18" s="39"/>
      <c r="B18" s="39"/>
      <c r="C18" s="48"/>
      <c r="D18" s="48"/>
      <c r="E18" s="48"/>
      <c r="F18" s="48"/>
      <c r="G18" s="39"/>
      <c r="H18" s="45" t="s">
        <v>63</v>
      </c>
      <c r="I18" s="46"/>
      <c r="J18" s="46"/>
      <c r="K18" s="47"/>
      <c r="L18" s="47"/>
      <c r="M18" s="47"/>
      <c r="N18" s="12"/>
      <c r="O18" s="39"/>
      <c r="P18" s="39"/>
    </row>
    <row r="19" spans="1:16" ht="45">
      <c r="A19" s="49"/>
      <c r="B19" s="49"/>
      <c r="C19" s="26"/>
      <c r="D19" s="50"/>
      <c r="E19" s="48"/>
      <c r="F19" s="48"/>
      <c r="G19" s="39"/>
      <c r="H19" s="45" t="s">
        <v>47</v>
      </c>
      <c r="I19" s="46"/>
      <c r="J19" s="46"/>
      <c r="K19" s="47"/>
      <c r="L19" s="47"/>
      <c r="M19" s="47"/>
      <c r="N19" s="12">
        <v>38</v>
      </c>
      <c r="O19" s="39"/>
      <c r="P19" s="39"/>
    </row>
    <row r="20" spans="1:16" ht="15">
      <c r="A20" s="26"/>
      <c r="B20" s="49"/>
      <c r="C20" s="26"/>
      <c r="D20" s="50"/>
      <c r="E20" s="48"/>
      <c r="F20" s="48"/>
      <c r="G20" s="39"/>
      <c r="H20" s="39"/>
      <c r="I20" s="39"/>
      <c r="J20" s="39"/>
      <c r="K20" s="39"/>
      <c r="L20" s="39"/>
      <c r="M20" s="39"/>
      <c r="N20" s="39"/>
      <c r="O20" s="39"/>
      <c r="P20" s="39"/>
    </row>
  </sheetData>
  <sheetProtection/>
  <mergeCells count="5">
    <mergeCell ref="A2:B2"/>
    <mergeCell ref="C2:G2"/>
    <mergeCell ref="A13:F14"/>
    <mergeCell ref="A15:F15"/>
    <mergeCell ref="A16:F16"/>
  </mergeCells>
  <printOptions gridLines="1" horizontalCentered="1"/>
  <pageMargins left="0" right="0" top="0" bottom="0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:M6"/>
    </sheetView>
  </sheetViews>
  <sheetFormatPr defaultColWidth="9.140625" defaultRowHeight="15"/>
  <cols>
    <col min="1" max="1" width="10.57421875" style="0" customWidth="1"/>
    <col min="2" max="2" width="14.140625" style="0" customWidth="1"/>
    <col min="4" max="4" width="11.7109375" style="0" customWidth="1"/>
    <col min="6" max="6" width="11.421875" style="0" customWidth="1"/>
    <col min="8" max="8" width="11.28125" style="0" customWidth="1"/>
    <col min="10" max="10" width="14.140625" style="0" customWidth="1"/>
  </cols>
  <sheetData>
    <row r="1" spans="1:14" ht="45">
      <c r="A1" s="15" t="s">
        <v>69</v>
      </c>
      <c r="B1" s="77" t="s">
        <v>86</v>
      </c>
      <c r="C1" s="78" t="s">
        <v>41</v>
      </c>
      <c r="D1" s="15"/>
      <c r="E1" s="15"/>
      <c r="F1" s="15"/>
      <c r="G1" s="15"/>
      <c r="H1" s="10" t="s">
        <v>13</v>
      </c>
      <c r="I1" s="10"/>
      <c r="J1" s="10" t="s">
        <v>14</v>
      </c>
      <c r="K1" s="15"/>
      <c r="L1" s="20" t="s">
        <v>38</v>
      </c>
      <c r="M1" s="16" t="s">
        <v>53</v>
      </c>
      <c r="N1" s="9"/>
    </row>
    <row r="2" spans="1:14" ht="15">
      <c r="A2" s="10" t="s">
        <v>0</v>
      </c>
      <c r="B2" s="10" t="s">
        <v>22</v>
      </c>
      <c r="C2" s="10">
        <v>21</v>
      </c>
      <c r="D2" s="61" t="s">
        <v>98</v>
      </c>
      <c r="E2" s="3">
        <v>16</v>
      </c>
      <c r="F2" s="10"/>
      <c r="G2" s="10"/>
      <c r="H2" s="10" t="s">
        <v>54</v>
      </c>
      <c r="I2" s="10">
        <v>2</v>
      </c>
      <c r="J2" s="10" t="s">
        <v>22</v>
      </c>
      <c r="K2" s="27">
        <v>1</v>
      </c>
      <c r="L2" s="27">
        <f>SUM(C2+E2+G2+I2+K2)</f>
        <v>40</v>
      </c>
      <c r="M2" s="27">
        <f>L2-40</f>
        <v>0</v>
      </c>
      <c r="N2" s="9"/>
    </row>
    <row r="3" spans="1:14" ht="15">
      <c r="A3" s="21" t="s">
        <v>4</v>
      </c>
      <c r="B3" s="10" t="s">
        <v>67</v>
      </c>
      <c r="C3" s="56">
        <v>11</v>
      </c>
      <c r="D3" s="27" t="s">
        <v>59</v>
      </c>
      <c r="E3" s="27">
        <v>22</v>
      </c>
      <c r="F3" s="10" t="s">
        <v>23</v>
      </c>
      <c r="G3" s="27">
        <v>3</v>
      </c>
      <c r="H3" s="10" t="s">
        <v>54</v>
      </c>
      <c r="I3" s="10">
        <v>2</v>
      </c>
      <c r="J3" s="10" t="s">
        <v>23</v>
      </c>
      <c r="K3" s="27">
        <v>2</v>
      </c>
      <c r="L3" s="27">
        <f>SUM(C3+E3+G3+I3+K3)</f>
        <v>40</v>
      </c>
      <c r="M3" s="27">
        <f>L3-40</f>
        <v>0</v>
      </c>
      <c r="N3" s="9"/>
    </row>
    <row r="4" spans="1:14" ht="15">
      <c r="A4" s="10" t="s">
        <v>5</v>
      </c>
      <c r="B4" s="10" t="s">
        <v>24</v>
      </c>
      <c r="C4" s="10">
        <v>22</v>
      </c>
      <c r="D4" s="10" t="s">
        <v>67</v>
      </c>
      <c r="E4" s="10">
        <v>11</v>
      </c>
      <c r="F4" s="10" t="s">
        <v>23</v>
      </c>
      <c r="G4" s="10">
        <v>3</v>
      </c>
      <c r="H4" s="10" t="s">
        <v>54</v>
      </c>
      <c r="I4" s="10">
        <v>2</v>
      </c>
      <c r="J4" s="10" t="s">
        <v>23</v>
      </c>
      <c r="K4" s="27">
        <v>3</v>
      </c>
      <c r="L4" s="27">
        <f>SUM(C4+E4+G4+I4+K4)</f>
        <v>41</v>
      </c>
      <c r="M4" s="27">
        <f>L4-40</f>
        <v>1</v>
      </c>
      <c r="N4" s="9"/>
    </row>
    <row r="5" spans="1:14" ht="15">
      <c r="A5" s="10" t="s">
        <v>6</v>
      </c>
      <c r="B5" s="62" t="s">
        <v>99</v>
      </c>
      <c r="C5" s="10">
        <v>11</v>
      </c>
      <c r="D5" s="10" t="s">
        <v>25</v>
      </c>
      <c r="E5" s="10">
        <v>22</v>
      </c>
      <c r="F5" s="10" t="s">
        <v>23</v>
      </c>
      <c r="G5" s="19">
        <v>3</v>
      </c>
      <c r="H5" s="10" t="s">
        <v>54</v>
      </c>
      <c r="I5" s="10">
        <v>2</v>
      </c>
      <c r="J5" s="10" t="s">
        <v>23</v>
      </c>
      <c r="K5" s="27">
        <v>3</v>
      </c>
      <c r="L5" s="27">
        <f>SUM(C5+E5+G5+I5+K5)</f>
        <v>41</v>
      </c>
      <c r="M5" s="27">
        <f>L5-40</f>
        <v>1</v>
      </c>
      <c r="N5" s="9"/>
    </row>
    <row r="6" spans="1:14" ht="15">
      <c r="A6" s="10" t="s">
        <v>9</v>
      </c>
      <c r="B6" s="10" t="s">
        <v>43</v>
      </c>
      <c r="C6" s="10">
        <v>22</v>
      </c>
      <c r="D6" s="62" t="s">
        <v>99</v>
      </c>
      <c r="E6" s="10">
        <v>11</v>
      </c>
      <c r="F6" s="10" t="s">
        <v>23</v>
      </c>
      <c r="G6" s="10">
        <v>2</v>
      </c>
      <c r="H6" s="10" t="s">
        <v>54</v>
      </c>
      <c r="I6" s="10">
        <v>2</v>
      </c>
      <c r="J6" s="10" t="s">
        <v>23</v>
      </c>
      <c r="K6" s="27">
        <v>3</v>
      </c>
      <c r="L6" s="27">
        <f>SUM(C6+E6+G6+I6+K6)</f>
        <v>40</v>
      </c>
      <c r="M6" s="27">
        <f>L6-40</f>
        <v>0</v>
      </c>
      <c r="N6" s="9"/>
    </row>
    <row r="7" ht="15">
      <c r="N7" s="9"/>
    </row>
    <row r="8" ht="15">
      <c r="N8" s="9"/>
    </row>
    <row r="9" spans="1:14" ht="15">
      <c r="A9" s="10"/>
      <c r="B9" s="10"/>
      <c r="C9" s="17"/>
      <c r="D9" s="28"/>
      <c r="E9" s="10"/>
      <c r="F9" s="10"/>
      <c r="G9" s="10"/>
      <c r="H9" s="10"/>
      <c r="I9" s="10"/>
      <c r="J9" s="10"/>
      <c r="K9" s="27"/>
      <c r="L9" s="27"/>
      <c r="M9" s="27"/>
      <c r="N9" s="9"/>
    </row>
    <row r="10" spans="1:14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27"/>
      <c r="L10" s="27"/>
      <c r="M10" s="29"/>
      <c r="N10" s="9"/>
    </row>
    <row r="11" spans="1:14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5">
        <f>SUM(L2:L6)</f>
        <v>202</v>
      </c>
      <c r="M11" s="11"/>
      <c r="N11" s="9"/>
    </row>
    <row r="12" spans="1:14" ht="15">
      <c r="A12" s="11" t="s">
        <v>51</v>
      </c>
      <c r="B12" s="5"/>
      <c r="C12" s="11" t="s">
        <v>48</v>
      </c>
      <c r="D12" s="11" t="s">
        <v>49</v>
      </c>
      <c r="E12" s="11"/>
      <c r="F12" s="6"/>
      <c r="G12" s="6"/>
      <c r="H12" s="11"/>
      <c r="I12" s="22" t="s">
        <v>35</v>
      </c>
      <c r="J12" s="23"/>
      <c r="K12" s="23"/>
      <c r="L12" s="15">
        <f>5*40</f>
        <v>200</v>
      </c>
      <c r="M12" s="11"/>
      <c r="N12" s="9"/>
    </row>
    <row r="13" spans="1:14" ht="15">
      <c r="A13" s="79" t="s">
        <v>78</v>
      </c>
      <c r="B13" s="79"/>
      <c r="C13" s="79"/>
      <c r="D13" s="79"/>
      <c r="E13" s="79"/>
      <c r="F13" s="6"/>
      <c r="G13" s="6"/>
      <c r="H13" s="11"/>
      <c r="I13" s="22" t="s">
        <v>36</v>
      </c>
      <c r="J13" s="23"/>
      <c r="K13" s="23"/>
      <c r="L13" s="15">
        <f>L11-L12</f>
        <v>2</v>
      </c>
      <c r="M13" s="11"/>
      <c r="N13" s="9"/>
    </row>
    <row r="14" spans="1:14" ht="15">
      <c r="A14" s="79" t="s">
        <v>81</v>
      </c>
      <c r="B14" s="79"/>
      <c r="C14" s="79"/>
      <c r="D14" s="79"/>
      <c r="E14" s="79"/>
      <c r="F14" s="5"/>
      <c r="G14" s="6"/>
      <c r="H14" s="11"/>
      <c r="I14" s="22" t="s">
        <v>37</v>
      </c>
      <c r="J14" s="23"/>
      <c r="K14" s="23"/>
      <c r="L14" s="15">
        <v>20</v>
      </c>
      <c r="M14" s="11"/>
      <c r="N14" s="9"/>
    </row>
    <row r="15" spans="1:14" ht="15">
      <c r="A15" s="6"/>
      <c r="B15" s="5"/>
      <c r="C15" s="6"/>
      <c r="D15" s="25"/>
      <c r="E15" s="6"/>
      <c r="F15" s="5"/>
      <c r="G15" s="6"/>
      <c r="H15" s="11"/>
      <c r="I15" s="22"/>
      <c r="J15" s="23"/>
      <c r="K15" s="23"/>
      <c r="L15" s="15"/>
      <c r="M15" s="11"/>
      <c r="N15" s="9"/>
    </row>
    <row r="16" spans="1:14" ht="15">
      <c r="A16" s="6"/>
      <c r="B16" s="5"/>
      <c r="C16" s="6"/>
      <c r="D16" s="6"/>
      <c r="E16" s="6"/>
      <c r="F16" s="5"/>
      <c r="G16" s="6"/>
      <c r="H16" s="11"/>
      <c r="I16" s="22" t="s">
        <v>39</v>
      </c>
      <c r="J16" s="23"/>
      <c r="K16" s="23"/>
      <c r="L16" s="15">
        <f>L13+L14+L15</f>
        <v>22</v>
      </c>
      <c r="M16" s="11"/>
      <c r="N16" s="9"/>
    </row>
    <row r="17" spans="1:14" ht="15">
      <c r="A17" s="11"/>
      <c r="B17" s="11"/>
      <c r="C17" s="11"/>
      <c r="D17" s="11"/>
      <c r="E17" s="11"/>
      <c r="F17" s="11"/>
      <c r="G17" s="11"/>
      <c r="H17" s="11"/>
      <c r="I17" s="14"/>
      <c r="J17" s="11"/>
      <c r="K17" s="11"/>
      <c r="L17" s="11"/>
      <c r="M17" s="11"/>
      <c r="N17" s="9"/>
    </row>
    <row r="18" spans="1:13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</sheetData>
  <sheetProtection/>
  <mergeCells count="3">
    <mergeCell ref="B1:C1"/>
    <mergeCell ref="A13:E13"/>
    <mergeCell ref="A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F4" sqref="F4"/>
    </sheetView>
  </sheetViews>
  <sheetFormatPr defaultColWidth="9.140625" defaultRowHeight="15"/>
  <cols>
    <col min="2" max="2" width="12.421875" style="0" customWidth="1"/>
    <col min="3" max="3" width="5.140625" style="0" customWidth="1"/>
    <col min="4" max="4" width="14.140625" style="0" customWidth="1"/>
    <col min="5" max="5" width="6.7109375" style="0" customWidth="1"/>
    <col min="6" max="6" width="14.140625" style="0" customWidth="1"/>
    <col min="7" max="7" width="6.7109375" style="0" customWidth="1"/>
    <col min="8" max="8" width="11.8515625" style="0" customWidth="1"/>
    <col min="9" max="9" width="9.28125" style="0" customWidth="1"/>
    <col min="10" max="10" width="19.00390625" style="0" customWidth="1"/>
    <col min="11" max="11" width="6.140625" style="0" customWidth="1"/>
  </cols>
  <sheetData>
    <row r="1" spans="1:13" ht="45">
      <c r="A1" s="15" t="s">
        <v>32</v>
      </c>
      <c r="B1" s="15" t="s">
        <v>86</v>
      </c>
      <c r="C1" s="15"/>
      <c r="D1" s="15"/>
      <c r="E1" s="15"/>
      <c r="F1" s="15"/>
      <c r="G1" s="15"/>
      <c r="H1" s="10" t="s">
        <v>13</v>
      </c>
      <c r="I1" s="10"/>
      <c r="J1" s="10" t="s">
        <v>14</v>
      </c>
      <c r="K1" s="15"/>
      <c r="L1" s="20" t="s">
        <v>38</v>
      </c>
      <c r="M1" s="16" t="s">
        <v>53</v>
      </c>
    </row>
    <row r="2" spans="1:13" ht="15">
      <c r="A2" s="15" t="s">
        <v>4</v>
      </c>
      <c r="B2" s="10" t="s">
        <v>29</v>
      </c>
      <c r="C2" s="10">
        <v>22</v>
      </c>
      <c r="D2" s="10" t="s">
        <v>30</v>
      </c>
      <c r="E2" s="19">
        <v>20</v>
      </c>
      <c r="F2" s="10"/>
      <c r="G2" s="19"/>
      <c r="H2" s="10" t="s">
        <v>54</v>
      </c>
      <c r="I2" s="10">
        <v>2</v>
      </c>
      <c r="J2" s="10" t="s">
        <v>31</v>
      </c>
      <c r="K2" s="15">
        <v>2</v>
      </c>
      <c r="L2" s="15">
        <f>SUM(C2+E2+G2+I2+K2)</f>
        <v>46</v>
      </c>
      <c r="M2" s="15">
        <f>L2-40</f>
        <v>6</v>
      </c>
    </row>
    <row r="3" spans="1:13" ht="15">
      <c r="A3" s="10" t="s">
        <v>6</v>
      </c>
      <c r="B3" s="10" t="s">
        <v>57</v>
      </c>
      <c r="C3" s="10">
        <v>19</v>
      </c>
      <c r="D3" s="10" t="s">
        <v>28</v>
      </c>
      <c r="E3" s="19">
        <v>10</v>
      </c>
      <c r="F3" s="61" t="s">
        <v>98</v>
      </c>
      <c r="G3" s="19">
        <v>6</v>
      </c>
      <c r="H3" s="10" t="s">
        <v>54</v>
      </c>
      <c r="I3" s="10">
        <v>2</v>
      </c>
      <c r="J3" s="10" t="s">
        <v>57</v>
      </c>
      <c r="K3" s="10">
        <v>3</v>
      </c>
      <c r="L3" s="15">
        <f>SUM(C3+E3+G3+I3+K3)</f>
        <v>40</v>
      </c>
      <c r="M3" s="15">
        <f>L3-40</f>
        <v>0</v>
      </c>
    </row>
    <row r="4" spans="1:13" ht="15">
      <c r="A4" s="10" t="s">
        <v>9</v>
      </c>
      <c r="B4" s="10" t="s">
        <v>27</v>
      </c>
      <c r="C4" s="10">
        <v>19</v>
      </c>
      <c r="D4" s="10" t="s">
        <v>28</v>
      </c>
      <c r="E4" s="19">
        <v>12</v>
      </c>
      <c r="F4" s="30"/>
      <c r="G4" s="19">
        <v>4</v>
      </c>
      <c r="H4" s="10" t="s">
        <v>54</v>
      </c>
      <c r="I4" s="10">
        <v>2</v>
      </c>
      <c r="J4" s="10" t="s">
        <v>27</v>
      </c>
      <c r="K4" s="15">
        <v>3</v>
      </c>
      <c r="L4" s="15">
        <f>SUM(C4+E4+G4+I4+K4)</f>
        <v>40</v>
      </c>
      <c r="M4" s="15">
        <f>L4-40</f>
        <v>0</v>
      </c>
    </row>
    <row r="5" spans="1:13" ht="15">
      <c r="A5" s="10"/>
      <c r="B5" s="10"/>
      <c r="C5" s="10"/>
      <c r="D5" s="10"/>
      <c r="E5" s="19"/>
      <c r="F5" s="10" t="s">
        <v>84</v>
      </c>
      <c r="G5" s="19"/>
      <c r="H5" s="10"/>
      <c r="I5" s="10"/>
      <c r="J5" s="10"/>
      <c r="K5" s="15"/>
      <c r="L5" s="15"/>
      <c r="M5" s="15"/>
    </row>
    <row r="6" spans="1:13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5">
        <f>SUM(L2:L4)</f>
        <v>126</v>
      </c>
      <c r="M6" s="15">
        <f>SUM(M3:M5)</f>
        <v>0</v>
      </c>
    </row>
    <row r="7" spans="1:13" ht="15">
      <c r="A7" s="79" t="s">
        <v>79</v>
      </c>
      <c r="B7" s="79"/>
      <c r="C7" s="79"/>
      <c r="D7" s="79"/>
      <c r="E7" s="79"/>
      <c r="F7" s="11"/>
      <c r="G7" s="11"/>
      <c r="H7" s="11"/>
      <c r="I7" s="22" t="s">
        <v>35</v>
      </c>
      <c r="J7" s="23"/>
      <c r="K7" s="23"/>
      <c r="L7" s="15">
        <v>120</v>
      </c>
      <c r="M7" s="11"/>
    </row>
    <row r="8" spans="1:13" ht="15">
      <c r="A8" s="80" t="s">
        <v>80</v>
      </c>
      <c r="B8" s="80"/>
      <c r="C8" s="80"/>
      <c r="D8" s="80"/>
      <c r="E8" s="80"/>
      <c r="F8" s="5"/>
      <c r="G8" s="18"/>
      <c r="H8" s="11"/>
      <c r="I8" s="22" t="s">
        <v>36</v>
      </c>
      <c r="J8" s="23"/>
      <c r="K8" s="23"/>
      <c r="L8" s="15">
        <f>L6-L7</f>
        <v>6</v>
      </c>
      <c r="M8" s="11"/>
    </row>
    <row r="9" spans="1:13" ht="15">
      <c r="A9" s="11"/>
      <c r="B9" s="11"/>
      <c r="C9" s="11"/>
      <c r="D9" s="11"/>
      <c r="E9" s="11"/>
      <c r="F9" s="6"/>
      <c r="G9" s="11"/>
      <c r="H9" s="11"/>
      <c r="I9" s="22" t="s">
        <v>37</v>
      </c>
      <c r="J9" s="23"/>
      <c r="K9" s="23"/>
      <c r="L9" s="15">
        <v>10</v>
      </c>
      <c r="M9" s="11"/>
    </row>
    <row r="10" spans="1:13" ht="15">
      <c r="A10" s="11"/>
      <c r="B10" s="11"/>
      <c r="C10" s="11"/>
      <c r="D10" s="11"/>
      <c r="E10" s="11"/>
      <c r="F10" s="11"/>
      <c r="G10" s="11"/>
      <c r="H10" s="11"/>
      <c r="I10" s="22" t="s">
        <v>50</v>
      </c>
      <c r="J10" s="23"/>
      <c r="K10" s="23"/>
      <c r="L10" s="15"/>
      <c r="M10" s="11"/>
    </row>
    <row r="11" spans="1:13" ht="15">
      <c r="A11" s="11"/>
      <c r="B11" s="11"/>
      <c r="C11" s="11"/>
      <c r="D11" s="11"/>
      <c r="E11" s="11"/>
      <c r="F11" s="11"/>
      <c r="G11" s="11"/>
      <c r="H11" s="11"/>
      <c r="I11" s="22" t="s">
        <v>47</v>
      </c>
      <c r="J11" s="23"/>
      <c r="K11" s="23"/>
      <c r="L11" s="15">
        <f>L8+L9+L10</f>
        <v>16</v>
      </c>
      <c r="M11" s="11"/>
    </row>
    <row r="12" spans="1:13" ht="15">
      <c r="A12" s="6"/>
      <c r="B12" s="6"/>
      <c r="C12" s="6"/>
      <c r="D12" s="6"/>
      <c r="E12" s="6"/>
      <c r="F12" s="6"/>
      <c r="G12" s="6"/>
      <c r="H12" s="11"/>
      <c r="I12" s="11"/>
      <c r="J12" s="11"/>
      <c r="K12" s="11"/>
      <c r="L12" s="11"/>
      <c r="M12" s="11"/>
    </row>
    <row r="13" spans="1:5" ht="15">
      <c r="A13" s="1"/>
      <c r="B13" s="7"/>
      <c r="C13" s="8"/>
      <c r="D13" s="1"/>
      <c r="E13" s="1"/>
    </row>
    <row r="14" spans="1:5" ht="15">
      <c r="A14" s="1"/>
      <c r="B14" s="2"/>
      <c r="C14" s="1"/>
      <c r="D14" s="1"/>
      <c r="E14" s="1"/>
    </row>
    <row r="15" spans="1:5" ht="15">
      <c r="A15" s="4"/>
      <c r="B15" s="1"/>
      <c r="C15" s="1"/>
      <c r="D15" s="1"/>
      <c r="E15" s="1"/>
    </row>
    <row r="16" ht="15">
      <c r="A16" s="3"/>
    </row>
    <row r="17" ht="15">
      <c r="A17" s="3"/>
    </row>
  </sheetData>
  <sheetProtection/>
  <mergeCells count="2">
    <mergeCell ref="A7:E7"/>
    <mergeCell ref="A8:E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120" zoomScaleNormal="120" zoomScalePageLayoutView="0" workbookViewId="0" topLeftCell="A1">
      <selection activeCell="J19" sqref="J19"/>
    </sheetView>
  </sheetViews>
  <sheetFormatPr defaultColWidth="9.140625" defaultRowHeight="15"/>
  <cols>
    <col min="2" max="2" width="11.7109375" style="0" customWidth="1"/>
    <col min="4" max="4" width="12.140625" style="0" customWidth="1"/>
    <col min="5" max="5" width="6.00390625" style="0" customWidth="1"/>
    <col min="6" max="6" width="15.00390625" style="0" customWidth="1"/>
    <col min="7" max="7" width="5.28125" style="0" customWidth="1"/>
    <col min="8" max="8" width="15.00390625" style="0" customWidth="1"/>
    <col min="9" max="9" width="5.28125" style="0" customWidth="1"/>
    <col min="10" max="10" width="10.8515625" style="0" customWidth="1"/>
    <col min="11" max="11" width="5.8515625" style="0" customWidth="1"/>
    <col min="12" max="12" width="12.28125" style="0" customWidth="1"/>
  </cols>
  <sheetData>
    <row r="1" spans="1:16" ht="45">
      <c r="A1" s="15" t="s">
        <v>26</v>
      </c>
      <c r="B1" s="15"/>
      <c r="C1" s="15" t="s">
        <v>86</v>
      </c>
      <c r="D1" s="15"/>
      <c r="E1" s="15"/>
      <c r="F1" s="15"/>
      <c r="G1" s="15"/>
      <c r="H1" s="15"/>
      <c r="I1" s="15"/>
      <c r="J1" s="10" t="s">
        <v>13</v>
      </c>
      <c r="K1" s="10"/>
      <c r="L1" s="10" t="s">
        <v>14</v>
      </c>
      <c r="M1" s="15"/>
      <c r="N1" s="20" t="s">
        <v>64</v>
      </c>
      <c r="O1" s="16" t="s">
        <v>53</v>
      </c>
      <c r="P1" s="11"/>
    </row>
    <row r="2" spans="1:16" ht="15">
      <c r="A2" s="10" t="s">
        <v>0</v>
      </c>
      <c r="B2" s="10" t="s">
        <v>33</v>
      </c>
      <c r="C2" s="10">
        <v>22</v>
      </c>
      <c r="D2" s="10" t="s">
        <v>34</v>
      </c>
      <c r="E2" s="19">
        <v>11</v>
      </c>
      <c r="F2" s="3"/>
      <c r="G2" s="19"/>
      <c r="H2" s="10"/>
      <c r="I2" s="19"/>
      <c r="J2" s="10" t="s">
        <v>54</v>
      </c>
      <c r="K2" s="10">
        <v>4</v>
      </c>
      <c r="L2" s="30"/>
      <c r="M2" s="15">
        <v>1</v>
      </c>
      <c r="N2" s="15">
        <f>SUM(C2+E2+G2+K2+M2+I2)</f>
        <v>38</v>
      </c>
      <c r="O2" s="15">
        <v>-2</v>
      </c>
      <c r="P2" s="11"/>
    </row>
    <row r="3" spans="1:16" ht="15">
      <c r="A3" s="10" t="s">
        <v>5</v>
      </c>
      <c r="B3" s="10" t="s">
        <v>70</v>
      </c>
      <c r="C3" s="10">
        <v>22</v>
      </c>
      <c r="D3" s="10" t="s">
        <v>34</v>
      </c>
      <c r="E3" s="19">
        <v>11</v>
      </c>
      <c r="F3" s="10"/>
      <c r="G3" s="19"/>
      <c r="H3" s="10"/>
      <c r="I3" s="19"/>
      <c r="J3" s="10" t="s">
        <v>54</v>
      </c>
      <c r="K3" s="10">
        <v>2</v>
      </c>
      <c r="L3" s="30"/>
      <c r="M3" s="15">
        <v>3</v>
      </c>
      <c r="N3" s="15">
        <f>SUM(C3+E3+G3+K3+M3+I3)</f>
        <v>38</v>
      </c>
      <c r="O3" s="15">
        <v>-2</v>
      </c>
      <c r="P3" s="11"/>
    </row>
    <row r="4" spans="1:16" ht="15">
      <c r="A4" s="5"/>
      <c r="B4" s="5"/>
      <c r="C4" s="5"/>
      <c r="D4" s="5"/>
      <c r="E4" s="18"/>
      <c r="F4" s="5"/>
      <c r="G4" s="18"/>
      <c r="H4" s="5"/>
      <c r="I4" s="18"/>
      <c r="J4" s="5"/>
      <c r="K4" s="5"/>
      <c r="L4" s="5" t="s">
        <v>102</v>
      </c>
      <c r="M4" s="6"/>
      <c r="N4" s="15"/>
      <c r="O4" s="15"/>
      <c r="P4" s="11"/>
    </row>
    <row r="5" spans="1:16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5"/>
      <c r="O5" s="15">
        <v>-4</v>
      </c>
      <c r="P5" s="11"/>
    </row>
    <row r="6" spans="1:16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22" t="s">
        <v>35</v>
      </c>
      <c r="L6" s="23"/>
      <c r="M6" s="23"/>
      <c r="N6" s="15">
        <v>80</v>
      </c>
      <c r="O6" s="15"/>
      <c r="P6" s="11"/>
    </row>
    <row r="7" spans="1:16" ht="15">
      <c r="A7" s="11" t="s">
        <v>66</v>
      </c>
      <c r="B7" s="11"/>
      <c r="C7" s="11"/>
      <c r="D7" s="11"/>
      <c r="E7" s="11"/>
      <c r="F7" s="11"/>
      <c r="G7" s="11"/>
      <c r="H7" s="11"/>
      <c r="I7" s="11"/>
      <c r="J7" s="11"/>
      <c r="K7" s="22" t="s">
        <v>36</v>
      </c>
      <c r="L7" s="23"/>
      <c r="M7" s="23"/>
      <c r="N7" s="15">
        <v>0</v>
      </c>
      <c r="O7" s="11"/>
      <c r="P7" s="11"/>
    </row>
    <row r="8" spans="1:16" ht="15">
      <c r="A8" s="80" t="s">
        <v>82</v>
      </c>
      <c r="B8" s="80"/>
      <c r="C8" s="80"/>
      <c r="D8" s="80"/>
      <c r="E8" s="11"/>
      <c r="F8" s="11"/>
      <c r="G8" s="11"/>
      <c r="H8" s="11"/>
      <c r="I8" s="11"/>
      <c r="J8" s="11"/>
      <c r="K8" s="22" t="s">
        <v>37</v>
      </c>
      <c r="L8" s="23"/>
      <c r="M8" s="23"/>
      <c r="N8" s="15">
        <v>10</v>
      </c>
      <c r="O8" s="11"/>
      <c r="P8" s="11"/>
    </row>
    <row r="9" spans="1:16" ht="15">
      <c r="A9" s="81" t="s">
        <v>83</v>
      </c>
      <c r="B9" s="81"/>
      <c r="C9" s="81"/>
      <c r="D9" s="81"/>
      <c r="E9" s="11"/>
      <c r="F9" s="11"/>
      <c r="G9" s="11"/>
      <c r="H9" s="11"/>
      <c r="I9" s="11"/>
      <c r="J9" s="11"/>
      <c r="K9" s="22" t="s">
        <v>65</v>
      </c>
      <c r="L9" s="23"/>
      <c r="M9" s="23"/>
      <c r="N9" s="15">
        <v>6</v>
      </c>
      <c r="O9" s="11"/>
      <c r="P9" s="11"/>
    </row>
    <row r="10" spans="1:16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</sheetData>
  <sheetProtection/>
  <mergeCells count="2">
    <mergeCell ref="A8:D8"/>
    <mergeCell ref="A9:D9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dirigente</dc:creator>
  <cp:keywords/>
  <dc:description/>
  <cp:lastModifiedBy>user25</cp:lastModifiedBy>
  <cp:lastPrinted>2019-07-12T07:32:33Z</cp:lastPrinted>
  <dcterms:created xsi:type="dcterms:W3CDTF">2015-09-08T06:27:33Z</dcterms:created>
  <dcterms:modified xsi:type="dcterms:W3CDTF">2019-09-06T07:26:20Z</dcterms:modified>
  <cp:category/>
  <cp:version/>
  <cp:contentType/>
  <cp:contentStatus/>
</cp:coreProperties>
</file>